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egovg01.sharepoint.com/sites/EST_JUSTDIGI/Dokumendid/EELARVE/Üldine/2. 2026RE/2026 ministri käskkiri/III muutmine ministri KK/"/>
    </mc:Choice>
  </mc:AlternateContent>
  <xr:revisionPtr revIDLastSave="23" documentId="8_{EE10D1D1-07AE-4BED-B62C-B667329C1792}" xr6:coauthVersionLast="47" xr6:coauthVersionMax="47" xr10:uidLastSave="{07C8E72E-6A67-4EBB-A070-7879FD3D8C6F}"/>
  <bookViews>
    <workbookView xWindow="45" yWindow="345" windowWidth="15330" windowHeight="15465" xr2:uid="{00000000-000D-0000-FFFF-FFFF00000000}"/>
  </bookViews>
  <sheets>
    <sheet name="Lisa 9. Konkurentsiamet" sheetId="2" r:id="rId1"/>
  </sheets>
  <externalReferences>
    <externalReference r:id="rId2"/>
  </externalReferences>
  <definedNames>
    <definedName name="_xlnm._FilterDatabase" localSheetId="0" hidden="1">'Lisa 9. Konkurentsiamet'!$A$6:$E$6</definedName>
    <definedName name="Programm">[1]Andmestik!$A$2:$A$43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2" l="1"/>
  <c r="I12" i="2" s="1"/>
  <c r="J12" i="2" s="1"/>
  <c r="J8" i="2"/>
  <c r="J9" i="2"/>
  <c r="J10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I14" i="2"/>
  <c r="I13" i="2"/>
  <c r="H8" i="2"/>
  <c r="H9" i="2"/>
  <c r="H10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G14" i="2"/>
  <c r="G13" i="2"/>
  <c r="H13" i="2" s="1"/>
  <c r="G12" i="2"/>
  <c r="F14" i="2"/>
  <c r="F13" i="2"/>
  <c r="F12" i="2"/>
  <c r="I11" i="2" l="1"/>
  <c r="H12" i="2"/>
  <c r="G11" i="2"/>
  <c r="G7" i="2" s="1"/>
  <c r="F11" i="2"/>
  <c r="E7" i="2"/>
  <c r="E13" i="2"/>
  <c r="E12" i="2"/>
  <c r="E14" i="2"/>
  <c r="I7" i="2" l="1"/>
  <c r="J7" i="2" s="1"/>
  <c r="J11" i="2"/>
  <c r="F7" i="2"/>
  <c r="H7" i="2" s="1"/>
  <c r="H11" i="2"/>
  <c r="E11" i="2"/>
</calcChain>
</file>

<file path=xl/sharedStrings.xml><?xml version="1.0" encoding="utf-8"?>
<sst xmlns="http://schemas.openxmlformats.org/spreadsheetml/2006/main" count="33" uniqueCount="27">
  <si>
    <t>Lisa 9</t>
  </si>
  <si>
    <t>Eelarve liik</t>
  </si>
  <si>
    <t>Eelarve konto</t>
  </si>
  <si>
    <t>Objekt</t>
  </si>
  <si>
    <t>Konkurentsiamet</t>
  </si>
  <si>
    <t>TULUD</t>
  </si>
  <si>
    <t>KULUD</t>
  </si>
  <si>
    <t>Programmi tegevus: Konkurentsivõimelise ärikeskkonna tagamine</t>
  </si>
  <si>
    <t>Programmi tegevus: Õigusemõistmise ja õigusteenuste tagamine</t>
  </si>
  <si>
    <t>Käibemaks</t>
  </si>
  <si>
    <t>Toetused</t>
  </si>
  <si>
    <t>SE000003</t>
  </si>
  <si>
    <t>Tööjõukulud</t>
  </si>
  <si>
    <t>Majandamiskulud</t>
  </si>
  <si>
    <t>SE000028</t>
  </si>
  <si>
    <t>Universaalse postiteenuse kulude hüvitis</t>
  </si>
  <si>
    <t>SE030004</t>
  </si>
  <si>
    <t>Maksejõuetuse teenistuse rahastus</t>
  </si>
  <si>
    <t>Konkurentsiameti 2026. aasta eelarve</t>
  </si>
  <si>
    <t>.2026. a käskkirja nr</t>
  </si>
  <si>
    <t>sh piirmääraga vahendid</t>
  </si>
  <si>
    <t>sh RKAS remondi- ja kapitalikomponent</t>
  </si>
  <si>
    <t xml:space="preserve">2026. a esialgne eelarve </t>
  </si>
  <si>
    <t>Ülekantavad vahendid</t>
  </si>
  <si>
    <t>Eelarve muudatused</t>
  </si>
  <si>
    <t>2026. a eelarve kokku</t>
  </si>
  <si>
    <t>Kuni käskkirja jõustumiseni kehtiv 2026.a eelarve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</si>
</sst>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3"/>
      <color indexed="8"/>
      <name val="Calibri"/>
      <family val="2"/>
      <charset val="186"/>
      <scheme val="minor"/>
    </font>
    <font>
      <b/>
      <sz val="12"/>
      <color indexed="8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u/>
      <sz val="10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2"/>
      <color indexed="8"/>
      <name val="Calibri"/>
      <family val="2"/>
      <charset val="186"/>
      <scheme val="minor"/>
    </font>
    <font>
      <sz val="13"/>
      <color theme="1"/>
      <name val="Calibri"/>
      <family val="2"/>
      <charset val="186"/>
      <scheme val="minor"/>
    </font>
    <font>
      <i/>
      <sz val="10"/>
      <color indexed="8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4" fillId="0" borderId="0" xfId="1" applyFont="1"/>
    <xf numFmtId="3" fontId="5" fillId="0" borderId="0" xfId="1" applyNumberFormat="1" applyFont="1"/>
    <xf numFmtId="0" fontId="4" fillId="0" borderId="0" xfId="1" applyFont="1" applyAlignment="1">
      <alignment horizontal="center"/>
    </xf>
    <xf numFmtId="3" fontId="4" fillId="0" borderId="0" xfId="1" applyNumberFormat="1" applyFont="1"/>
    <xf numFmtId="0" fontId="6" fillId="0" borderId="0" xfId="1" applyFont="1"/>
    <xf numFmtId="0" fontId="7" fillId="0" borderId="0" xfId="0" applyFont="1"/>
    <xf numFmtId="3" fontId="7" fillId="0" borderId="0" xfId="0" applyNumberFormat="1" applyFont="1"/>
    <xf numFmtId="0" fontId="8" fillId="0" borderId="0" xfId="0" applyFont="1"/>
    <xf numFmtId="0" fontId="4" fillId="0" borderId="0" xfId="2" applyFont="1" applyAlignment="1">
      <alignment horizontal="left" indent="1"/>
    </xf>
    <xf numFmtId="3" fontId="4" fillId="0" borderId="0" xfId="2" applyNumberFormat="1" applyFont="1"/>
    <xf numFmtId="3" fontId="4" fillId="0" borderId="0" xfId="1" applyNumberFormat="1" applyFont="1" applyAlignment="1">
      <alignment horizontal="right"/>
    </xf>
    <xf numFmtId="3" fontId="11" fillId="0" borderId="0" xfId="1" applyNumberFormat="1" applyFont="1"/>
    <xf numFmtId="0" fontId="12" fillId="2" borderId="0" xfId="1" applyFont="1" applyFill="1" applyAlignment="1">
      <alignment horizontal="center" vertical="center" wrapText="1"/>
    </xf>
    <xf numFmtId="0" fontId="13" fillId="0" borderId="0" xfId="0" applyFont="1"/>
    <xf numFmtId="0" fontId="14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0" fillId="0" borderId="0" xfId="3" applyFont="1"/>
    <xf numFmtId="0" fontId="5" fillId="0" borderId="0" xfId="3" applyFont="1" applyAlignment="1">
      <alignment horizontal="left" indent="2"/>
    </xf>
    <xf numFmtId="0" fontId="4" fillId="0" borderId="0" xfId="3" applyFont="1" applyAlignment="1">
      <alignment horizontal="center"/>
    </xf>
    <xf numFmtId="0" fontId="4" fillId="0" borderId="0" xfId="3" applyFont="1" applyAlignment="1">
      <alignment horizontal="left" indent="1"/>
    </xf>
    <xf numFmtId="0" fontId="4" fillId="0" borderId="0" xfId="3" applyFont="1"/>
    <xf numFmtId="3" fontId="6" fillId="0" borderId="0" xfId="3" applyNumberFormat="1" applyFont="1"/>
    <xf numFmtId="3" fontId="4" fillId="0" borderId="0" xfId="3" applyNumberFormat="1" applyFont="1"/>
    <xf numFmtId="3" fontId="5" fillId="0" borderId="0" xfId="3" applyNumberFormat="1" applyFont="1"/>
    <xf numFmtId="3" fontId="9" fillId="0" borderId="0" xfId="2" applyNumberFormat="1" applyFont="1"/>
    <xf numFmtId="0" fontId="15" fillId="0" borderId="0" xfId="0" applyFont="1" applyAlignment="1">
      <alignment horizontal="left" indent="1"/>
    </xf>
    <xf numFmtId="3" fontId="16" fillId="0" borderId="0" xfId="1" applyNumberFormat="1" applyFont="1"/>
    <xf numFmtId="0" fontId="10" fillId="0" borderId="0" xfId="1" applyFont="1"/>
    <xf numFmtId="0" fontId="12" fillId="3" borderId="0" xfId="0" applyFont="1" applyFill="1" applyAlignment="1">
      <alignment horizontal="center" vertical="center" wrapText="1"/>
    </xf>
    <xf numFmtId="0" fontId="12" fillId="2" borderId="0" xfId="3" applyFont="1" applyFill="1" applyAlignment="1">
      <alignment horizontal="center" vertical="center" wrapText="1"/>
    </xf>
  </cellXfs>
  <cellStyles count="4">
    <cellStyle name="Normaallaad" xfId="0" builtinId="0"/>
    <cellStyle name="Normaallaad 2" xfId="2" xr:uid="{00000000-0005-0000-0000-000001000000}"/>
    <cellStyle name="Normaallaad 2 2" xfId="1" xr:uid="{00000000-0005-0000-0000-000002000000}"/>
    <cellStyle name="Normaallaad 2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st.sise\yld\JM\jmfin$\EELARVE\&#220;ldine\2.%202022RE\Katuserahade%20erakondade%20jaotus%202022%20(RM%20tabel%2023.11.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his"/>
      <sheetName val="Täidetav tabel"/>
      <sheetName val="uuendatud JM 26.11.2021"/>
      <sheetName val="lõplikud toetused 29.11.2021"/>
      <sheetName val="Andmestik"/>
    </sheetNames>
    <sheetDataSet>
      <sheetData sheetId="0"/>
      <sheetData sheetId="1"/>
      <sheetData sheetId="2"/>
      <sheetData sheetId="3"/>
      <sheetData sheetId="4">
        <row r="2">
          <cell r="A2" t="str">
            <v>Kogukondlik Eesti</v>
          </cell>
        </row>
        <row r="3">
          <cell r="A3" t="str">
            <v>Kultuuriprogramm</v>
          </cell>
        </row>
        <row r="4">
          <cell r="A4" t="str">
            <v>Spordiprogramm</v>
          </cell>
        </row>
        <row r="5">
          <cell r="A5" t="str">
            <v xml:space="preserve">Keskkonnakaitse ja -kasutuse programm </v>
          </cell>
        </row>
        <row r="6">
          <cell r="A6" t="str">
            <v>Regionaalpoliitika</v>
          </cell>
        </row>
        <row r="7">
          <cell r="A7" t="str">
            <v>Põllumajandus, toit ja maaelu</v>
          </cell>
        </row>
        <row r="8">
          <cell r="A8" t="str">
            <v>Kalandus</v>
          </cell>
        </row>
        <row r="9">
          <cell r="A9" t="str">
            <v>Siseturvalisus</v>
          </cell>
        </row>
        <row r="10">
          <cell r="A10" t="str">
            <v>Sidus Eesti: kohanemine</v>
          </cell>
        </row>
        <row r="11">
          <cell r="A11" t="str">
            <v>Transpordi konkurentsivõime ja liikuvuse programm</v>
          </cell>
        </row>
        <row r="12">
          <cell r="A12" t="str">
            <v>Digiühiskonna programm</v>
          </cell>
        </row>
        <row r="13">
          <cell r="A13" t="str">
            <v>Energeetika</v>
          </cell>
        </row>
        <row r="14">
          <cell r="A14" t="str">
            <v>Vabariigi Valitsuse ja peaministri tegevuse toetamine</v>
          </cell>
        </row>
        <row r="15">
          <cell r="A15" t="str">
            <v>Riigi rahandus</v>
          </cell>
        </row>
        <row r="16">
          <cell r="A16" t="str">
            <v>Halduspoliitika</v>
          </cell>
        </row>
        <row r="17">
          <cell r="A17" t="str">
            <v>Finantspoliitika</v>
          </cell>
        </row>
        <row r="18">
          <cell r="A18" t="str">
            <v>Arhiivindusprogramm</v>
          </cell>
        </row>
        <row r="19">
          <cell r="A19" t="str">
            <v>Iseseisev sõjaline kaitsevõime</v>
          </cell>
        </row>
        <row r="20">
          <cell r="A20" t="str">
            <v>Kollektiivkaitses osalemine</v>
          </cell>
        </row>
        <row r="21">
          <cell r="A21" t="str">
            <v>Luure ja eelhoiatus</v>
          </cell>
        </row>
        <row r="22">
          <cell r="A22" t="str">
            <v>Kaitsepoliitika kujundamine ja toetav tegevus</v>
          </cell>
        </row>
        <row r="23">
          <cell r="A23" t="str">
            <v>Välispoliitika programm</v>
          </cell>
        </row>
        <row r="24">
          <cell r="A24" t="str">
            <v>Arengukoostöö ja humanitaarabi</v>
          </cell>
        </row>
        <row r="25">
          <cell r="A25" t="str">
            <v>Usaldusväärne ja tulemuslik õigusruum</v>
          </cell>
        </row>
        <row r="26">
          <cell r="A26" t="str">
            <v>Tervist toetava keskkonna programm</v>
          </cell>
        </row>
        <row r="27">
          <cell r="A27" t="str">
            <v>Tervist toetavate valikute programm</v>
          </cell>
        </row>
        <row r="28">
          <cell r="A28" t="str">
            <v>Inimkeskse tervishoiu programm</v>
          </cell>
        </row>
        <row r="29">
          <cell r="A29" t="str">
            <v>Tööturuprogramm</v>
          </cell>
        </row>
        <row r="30">
          <cell r="A30" t="str">
            <v>Sotsiaalkindlustuse programm</v>
          </cell>
        </row>
        <row r="31">
          <cell r="A31" t="str">
            <v>Hoolekandeprogramm</v>
          </cell>
        </row>
        <row r="32">
          <cell r="A32" t="str">
            <v>Soolise võrdõiguslikkuse programm</v>
          </cell>
        </row>
        <row r="33">
          <cell r="A33" t="str">
            <v>Laste ja perede programm</v>
          </cell>
        </row>
        <row r="34">
          <cell r="A34" t="str">
            <v>Nutikas rahvastikuarvestus</v>
          </cell>
        </row>
        <row r="35">
          <cell r="A35" t="str">
            <v>Üleilmne eestlus</v>
          </cell>
        </row>
        <row r="36">
          <cell r="A36" t="str">
            <v>Erakondade rahastamine</v>
          </cell>
        </row>
        <row r="37">
          <cell r="A37" t="str">
            <v>Sidus Eesti: Lõimumine, sh kohanemine</v>
          </cell>
        </row>
        <row r="38">
          <cell r="A38" t="str">
            <v>Keeleprogramm</v>
          </cell>
        </row>
        <row r="39">
          <cell r="A39" t="str">
            <v>Haridus- ja noorteprogramm</v>
          </cell>
        </row>
        <row r="40">
          <cell r="A40" t="str">
            <v>Teadussüsteemi programm</v>
          </cell>
        </row>
        <row r="41">
          <cell r="A41" t="str">
            <v>Teadmussiirde programm</v>
          </cell>
        </row>
        <row r="42">
          <cell r="A42" t="str">
            <v>Ettevõtluskeskkond</v>
          </cell>
        </row>
        <row r="43">
          <cell r="A43" t="str">
            <v>Ehitus</v>
          </cell>
        </row>
      </sheetData>
    </sheetDataSet>
  </externalBook>
</externalLink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805AE-32DD-416C-B077-339186B6BD1B}">
  <sheetPr>
    <pageSetUpPr fitToPage="1"/>
  </sheetPr>
  <dimension ref="A1:J30"/>
  <sheetViews>
    <sheetView showZeros="0" tabSelected="1" zoomScaleNormal="100" workbookViewId="0">
      <pane xSplit="4" ySplit="6" topLeftCell="E7" activePane="bottomRight" state="frozen"/>
      <selection pane="topRight" activeCell="J1" sqref="J1"/>
      <selection pane="bottomLeft" activeCell="A5" sqref="A5"/>
      <selection pane="bottomRight" activeCell="I9" sqref="I9"/>
    </sheetView>
  </sheetViews>
  <sheetFormatPr defaultColWidth="9.42578125" defaultRowHeight="12.75" x14ac:dyDescent="0.2"/>
  <cols>
    <col min="1" max="1" width="64.140625" style="1" customWidth="1"/>
    <col min="2" max="3" width="7" style="3" hidden="1" customWidth="1"/>
    <col min="4" max="4" width="9.140625" style="1" hidden="1" customWidth="1"/>
    <col min="5" max="5" width="13.85546875" style="1" hidden="1" customWidth="1"/>
    <col min="6" max="7" width="13.28515625" style="1" hidden="1" customWidth="1"/>
    <col min="8" max="8" width="13.28515625" style="1" customWidth="1"/>
    <col min="9" max="10" width="12.42578125" style="1" customWidth="1"/>
    <col min="11" max="16384" width="9.42578125" style="1"/>
  </cols>
  <sheetData>
    <row r="1" spans="1:10" x14ac:dyDescent="0.2">
      <c r="A1" s="2"/>
      <c r="J1" s="11" t="s">
        <v>19</v>
      </c>
    </row>
    <row r="2" spans="1:10" x14ac:dyDescent="0.2">
      <c r="A2" s="2"/>
      <c r="J2" s="11" t="s">
        <v>0</v>
      </c>
    </row>
    <row r="3" spans="1:10" x14ac:dyDescent="0.2">
      <c r="A3" s="2"/>
      <c r="E3" s="4"/>
    </row>
    <row r="4" spans="1:10" ht="15.75" x14ac:dyDescent="0.25">
      <c r="A4" s="12" t="s">
        <v>18</v>
      </c>
      <c r="E4" s="2"/>
    </row>
    <row r="5" spans="1:10" ht="15" customHeight="1" x14ac:dyDescent="0.2">
      <c r="A5" s="5"/>
      <c r="E5" s="4"/>
    </row>
    <row r="6" spans="1:10" s="5" customFormat="1" ht="51" x14ac:dyDescent="0.2">
      <c r="A6" s="13"/>
      <c r="B6" s="13" t="s">
        <v>1</v>
      </c>
      <c r="C6" s="13" t="s">
        <v>2</v>
      </c>
      <c r="D6" s="13" t="s">
        <v>3</v>
      </c>
      <c r="E6" s="29" t="s">
        <v>22</v>
      </c>
      <c r="F6" s="29" t="s">
        <v>23</v>
      </c>
      <c r="G6" s="30" t="s">
        <v>24</v>
      </c>
      <c r="H6" s="29" t="s">
        <v>26</v>
      </c>
      <c r="I6" s="30" t="s">
        <v>24</v>
      </c>
      <c r="J6" s="30" t="s">
        <v>25</v>
      </c>
    </row>
    <row r="7" spans="1:10" ht="17.25" x14ac:dyDescent="0.3">
      <c r="A7" s="6" t="s">
        <v>4</v>
      </c>
      <c r="B7" s="15"/>
      <c r="C7" s="15"/>
      <c r="D7" s="15"/>
      <c r="E7" s="7">
        <f>E11</f>
        <v>4163700.9999999995</v>
      </c>
      <c r="F7" s="7">
        <f>F11</f>
        <v>168115</v>
      </c>
      <c r="G7" s="7">
        <f>G11</f>
        <v>0</v>
      </c>
      <c r="H7" s="7">
        <f>E7+F7+G7</f>
        <v>4331816</v>
      </c>
      <c r="I7" s="7">
        <f>I11</f>
        <v>14796</v>
      </c>
      <c r="J7" s="7">
        <f>H7+I7</f>
        <v>4346612</v>
      </c>
    </row>
    <row r="8" spans="1:10" ht="17.25" x14ac:dyDescent="0.3">
      <c r="A8" s="26" t="s">
        <v>20</v>
      </c>
      <c r="B8" s="15"/>
      <c r="C8" s="15"/>
      <c r="D8" s="15"/>
      <c r="E8" s="27">
        <v>3532442.9997</v>
      </c>
      <c r="F8" s="27">
        <v>168115</v>
      </c>
      <c r="G8" s="27"/>
      <c r="H8" s="27">
        <f t="shared" ref="H8:H30" si="0">E8+F8+G8</f>
        <v>3700557.9997</v>
      </c>
      <c r="I8" s="27">
        <v>14796</v>
      </c>
      <c r="J8" s="27">
        <f t="shared" ref="J8:J30" si="1">H8+I8</f>
        <v>3715353.9997</v>
      </c>
    </row>
    <row r="9" spans="1:10" ht="17.25" x14ac:dyDescent="0.3">
      <c r="A9" s="26"/>
      <c r="B9" s="15"/>
      <c r="C9" s="15"/>
      <c r="D9" s="15"/>
      <c r="E9" s="27"/>
      <c r="F9" s="27"/>
      <c r="G9" s="27"/>
      <c r="H9" s="27">
        <f t="shared" si="0"/>
        <v>0</v>
      </c>
      <c r="I9" s="27"/>
      <c r="J9" s="27">
        <f t="shared" si="1"/>
        <v>0</v>
      </c>
    </row>
    <row r="10" spans="1:10" ht="17.25" x14ac:dyDescent="0.3">
      <c r="A10" s="6" t="s">
        <v>5</v>
      </c>
      <c r="B10" s="15"/>
      <c r="C10" s="15"/>
      <c r="D10" s="15"/>
      <c r="E10" s="7">
        <v>3103000.0005999999</v>
      </c>
      <c r="F10" s="7"/>
      <c r="G10" s="7"/>
      <c r="H10" s="7">
        <f t="shared" si="0"/>
        <v>3103000.0005999999</v>
      </c>
      <c r="I10" s="7"/>
      <c r="J10" s="7">
        <f t="shared" si="1"/>
        <v>3103000.0005999999</v>
      </c>
    </row>
    <row r="11" spans="1:10" ht="17.25" x14ac:dyDescent="0.3">
      <c r="A11" s="6" t="s">
        <v>6</v>
      </c>
      <c r="B11" s="15"/>
      <c r="C11" s="15"/>
      <c r="D11" s="15"/>
      <c r="E11" s="7">
        <f>E12+E13+E14</f>
        <v>4163700.9999999995</v>
      </c>
      <c r="F11" s="7">
        <f>F12+F13+F14</f>
        <v>168115</v>
      </c>
      <c r="G11" s="7">
        <f>G12+G13+G14</f>
        <v>0</v>
      </c>
      <c r="H11" s="7">
        <f t="shared" si="0"/>
        <v>4331816</v>
      </c>
      <c r="I11" s="7">
        <f>I12+I13+I14</f>
        <v>14796</v>
      </c>
      <c r="J11" s="7">
        <f t="shared" si="1"/>
        <v>4346612</v>
      </c>
    </row>
    <row r="12" spans="1:10" ht="15.75" x14ac:dyDescent="0.25">
      <c r="A12" s="14" t="s">
        <v>7</v>
      </c>
      <c r="B12" s="16"/>
      <c r="C12" s="16"/>
      <c r="D12" s="16"/>
      <c r="E12" s="12">
        <f>E16+E18+E20+E25</f>
        <v>3626385.5946980249</v>
      </c>
      <c r="F12" s="12">
        <f>F16+F18+F20+F25</f>
        <v>75578</v>
      </c>
      <c r="G12" s="12">
        <f>G16+G18+G20+G25</f>
        <v>32000</v>
      </c>
      <c r="H12" s="12">
        <f t="shared" si="0"/>
        <v>3733963.5946980249</v>
      </c>
      <c r="I12" s="12">
        <f>I16+I18+I20+I25</f>
        <v>14796</v>
      </c>
      <c r="J12" s="12">
        <f t="shared" si="1"/>
        <v>3748759.5946980249</v>
      </c>
    </row>
    <row r="13" spans="1:10" ht="15.75" x14ac:dyDescent="0.25">
      <c r="A13" s="14" t="s">
        <v>8</v>
      </c>
      <c r="B13" s="16"/>
      <c r="C13" s="16"/>
      <c r="D13" s="16"/>
      <c r="E13" s="12">
        <f>E27</f>
        <v>406057.4050019749</v>
      </c>
      <c r="F13" s="12">
        <f>F27</f>
        <v>92537</v>
      </c>
      <c r="G13" s="12">
        <f>G27</f>
        <v>-32000</v>
      </c>
      <c r="H13" s="12">
        <f t="shared" si="0"/>
        <v>466594.4050019749</v>
      </c>
      <c r="I13" s="12">
        <f>I27</f>
        <v>0</v>
      </c>
      <c r="J13" s="12">
        <f t="shared" si="1"/>
        <v>466594.4050019749</v>
      </c>
    </row>
    <row r="14" spans="1:10" ht="15.75" x14ac:dyDescent="0.25">
      <c r="A14" s="8" t="s">
        <v>9</v>
      </c>
      <c r="D14" s="3"/>
      <c r="E14" s="25">
        <f>E23</f>
        <v>131258.00030000001</v>
      </c>
      <c r="F14" s="25">
        <f>F23</f>
        <v>0</v>
      </c>
      <c r="G14" s="25">
        <f>G23</f>
        <v>0</v>
      </c>
      <c r="H14" s="25">
        <f t="shared" si="0"/>
        <v>131258.00030000001</v>
      </c>
      <c r="I14" s="25">
        <f>I23</f>
        <v>0</v>
      </c>
      <c r="J14" s="25">
        <f t="shared" si="1"/>
        <v>131258.00030000001</v>
      </c>
    </row>
    <row r="15" spans="1:10" x14ac:dyDescent="0.2">
      <c r="A15" s="9"/>
      <c r="D15" s="3"/>
      <c r="E15" s="10"/>
      <c r="H15" s="10">
        <f t="shared" si="0"/>
        <v>0</v>
      </c>
      <c r="J15" s="10">
        <f t="shared" si="1"/>
        <v>0</v>
      </c>
    </row>
    <row r="16" spans="1:10" x14ac:dyDescent="0.2">
      <c r="A16" s="17" t="s">
        <v>10</v>
      </c>
      <c r="B16" s="19">
        <v>20</v>
      </c>
      <c r="C16" s="19">
        <v>45</v>
      </c>
      <c r="D16" s="19" t="s">
        <v>11</v>
      </c>
      <c r="E16" s="22">
        <v>15000</v>
      </c>
      <c r="H16" s="22">
        <f t="shared" si="0"/>
        <v>15000</v>
      </c>
      <c r="J16" s="22">
        <f t="shared" si="1"/>
        <v>15000</v>
      </c>
    </row>
    <row r="17" spans="1:10" x14ac:dyDescent="0.2">
      <c r="A17" s="18"/>
      <c r="B17" s="19"/>
      <c r="C17" s="19"/>
      <c r="D17" s="19"/>
      <c r="E17" s="24">
        <v>0</v>
      </c>
      <c r="H17" s="24">
        <f t="shared" si="0"/>
        <v>0</v>
      </c>
      <c r="J17" s="24">
        <f t="shared" si="1"/>
        <v>0</v>
      </c>
    </row>
    <row r="18" spans="1:10" x14ac:dyDescent="0.2">
      <c r="A18" s="17" t="s">
        <v>12</v>
      </c>
      <c r="B18" s="19">
        <v>20</v>
      </c>
      <c r="C18" s="19">
        <v>50</v>
      </c>
      <c r="D18" s="19"/>
      <c r="E18" s="22">
        <v>2586695</v>
      </c>
      <c r="F18" s="22">
        <v>37483</v>
      </c>
      <c r="G18" s="22">
        <v>32000</v>
      </c>
      <c r="H18" s="22">
        <f t="shared" si="0"/>
        <v>2656178</v>
      </c>
      <c r="I18" s="22"/>
      <c r="J18" s="22">
        <f t="shared" si="1"/>
        <v>2656178</v>
      </c>
    </row>
    <row r="19" spans="1:10" x14ac:dyDescent="0.2">
      <c r="A19" s="21"/>
      <c r="B19" s="19"/>
      <c r="C19" s="19"/>
      <c r="D19" s="19"/>
      <c r="E19" s="21">
        <v>0</v>
      </c>
      <c r="H19" s="21">
        <f t="shared" si="0"/>
        <v>0</v>
      </c>
      <c r="J19" s="21">
        <f t="shared" si="1"/>
        <v>0</v>
      </c>
    </row>
    <row r="20" spans="1:10" x14ac:dyDescent="0.2">
      <c r="A20" s="28" t="s">
        <v>13</v>
      </c>
      <c r="B20" s="19"/>
      <c r="C20" s="19"/>
      <c r="D20" s="19"/>
      <c r="E20" s="22">
        <v>524690.59469802503</v>
      </c>
      <c r="F20" s="22">
        <v>38095</v>
      </c>
      <c r="H20" s="22">
        <f t="shared" si="0"/>
        <v>562785.59469802503</v>
      </c>
      <c r="I20" s="22">
        <f>I21</f>
        <v>14796</v>
      </c>
      <c r="J20" s="22">
        <f t="shared" si="1"/>
        <v>577581.59469802503</v>
      </c>
    </row>
    <row r="21" spans="1:10" x14ac:dyDescent="0.2">
      <c r="A21" s="18" t="s">
        <v>21</v>
      </c>
      <c r="B21" s="19">
        <v>20</v>
      </c>
      <c r="C21" s="19">
        <v>55</v>
      </c>
      <c r="D21" s="19" t="s">
        <v>14</v>
      </c>
      <c r="E21" s="23">
        <v>200839.927997525</v>
      </c>
      <c r="H21" s="23">
        <f t="shared" si="0"/>
        <v>200839.927997525</v>
      </c>
      <c r="I21" s="23">
        <v>14796</v>
      </c>
      <c r="J21" s="23">
        <f t="shared" si="1"/>
        <v>215635.927997525</v>
      </c>
    </row>
    <row r="22" spans="1:10" x14ac:dyDescent="0.2">
      <c r="A22" s="20"/>
      <c r="B22" s="19"/>
      <c r="C22" s="19"/>
      <c r="D22" s="19"/>
      <c r="E22" s="23"/>
      <c r="H22" s="23">
        <f t="shared" si="0"/>
        <v>0</v>
      </c>
      <c r="J22" s="23">
        <f t="shared" si="1"/>
        <v>0</v>
      </c>
    </row>
    <row r="23" spans="1:10" x14ac:dyDescent="0.2">
      <c r="A23" s="17" t="s">
        <v>9</v>
      </c>
      <c r="B23" s="19"/>
      <c r="C23" s="19"/>
      <c r="D23" s="19"/>
      <c r="E23" s="22">
        <v>131258.00030000001</v>
      </c>
      <c r="H23" s="22">
        <f t="shared" si="0"/>
        <v>131258.00030000001</v>
      </c>
      <c r="J23" s="22">
        <f t="shared" si="1"/>
        <v>131258.00030000001</v>
      </c>
    </row>
    <row r="24" spans="1:10" x14ac:dyDescent="0.2">
      <c r="A24" s="18"/>
      <c r="B24" s="19"/>
      <c r="C24" s="19"/>
      <c r="D24" s="19"/>
      <c r="E24" s="21"/>
      <c r="H24" s="21">
        <f t="shared" si="0"/>
        <v>0</v>
      </c>
      <c r="J24" s="21">
        <f t="shared" si="1"/>
        <v>0</v>
      </c>
    </row>
    <row r="25" spans="1:10" x14ac:dyDescent="0.2">
      <c r="A25" s="17" t="s">
        <v>15</v>
      </c>
      <c r="B25" s="19">
        <v>43</v>
      </c>
      <c r="C25" s="19">
        <v>452</v>
      </c>
      <c r="D25" s="19" t="s">
        <v>16</v>
      </c>
      <c r="E25" s="23">
        <v>500000</v>
      </c>
      <c r="H25" s="23">
        <f t="shared" si="0"/>
        <v>500000</v>
      </c>
      <c r="J25" s="23">
        <f t="shared" si="1"/>
        <v>500000</v>
      </c>
    </row>
    <row r="26" spans="1:10" x14ac:dyDescent="0.2">
      <c r="A26" s="20"/>
      <c r="B26" s="19"/>
      <c r="C26" s="19"/>
      <c r="D26" s="19"/>
      <c r="E26" s="23"/>
      <c r="H26" s="23">
        <f t="shared" si="0"/>
        <v>0</v>
      </c>
      <c r="J26" s="23">
        <f t="shared" si="1"/>
        <v>0</v>
      </c>
    </row>
    <row r="27" spans="1:10" x14ac:dyDescent="0.2">
      <c r="A27" s="17" t="s">
        <v>17</v>
      </c>
      <c r="D27" s="19"/>
      <c r="E27" s="22">
        <v>406057.4050019749</v>
      </c>
      <c r="F27" s="22">
        <v>92537</v>
      </c>
      <c r="G27" s="22">
        <v>-32000</v>
      </c>
      <c r="H27" s="22">
        <f t="shared" si="0"/>
        <v>466594.4050019749</v>
      </c>
      <c r="I27" s="22"/>
      <c r="J27" s="22">
        <f t="shared" si="1"/>
        <v>466594.4050019749</v>
      </c>
    </row>
    <row r="28" spans="1:10" x14ac:dyDescent="0.2">
      <c r="A28" s="20" t="s">
        <v>12</v>
      </c>
      <c r="B28" s="19">
        <v>20</v>
      </c>
      <c r="C28" s="19">
        <v>50</v>
      </c>
      <c r="D28" s="19"/>
      <c r="E28" s="23">
        <v>253496</v>
      </c>
      <c r="F28" s="23">
        <v>36550</v>
      </c>
      <c r="G28" s="23">
        <v>62000</v>
      </c>
      <c r="H28" s="23">
        <f t="shared" si="0"/>
        <v>352046</v>
      </c>
      <c r="I28" s="23"/>
      <c r="J28" s="23">
        <f t="shared" si="1"/>
        <v>352046</v>
      </c>
    </row>
    <row r="29" spans="1:10" x14ac:dyDescent="0.2">
      <c r="A29" s="20" t="s">
        <v>13</v>
      </c>
      <c r="B29" s="19">
        <v>20</v>
      </c>
      <c r="C29" s="19">
        <v>55</v>
      </c>
      <c r="E29" s="23">
        <v>151202.3331994997</v>
      </c>
      <c r="F29" s="23">
        <v>55987</v>
      </c>
      <c r="G29" s="23">
        <v>-94000</v>
      </c>
      <c r="H29" s="23">
        <f t="shared" si="0"/>
        <v>113189.3331994997</v>
      </c>
      <c r="I29" s="23"/>
      <c r="J29" s="23">
        <f t="shared" si="1"/>
        <v>113189.3331994997</v>
      </c>
    </row>
    <row r="30" spans="1:10" x14ac:dyDescent="0.2">
      <c r="A30" s="18" t="s">
        <v>21</v>
      </c>
      <c r="B30" s="19">
        <v>20</v>
      </c>
      <c r="C30" s="19">
        <v>55</v>
      </c>
      <c r="D30" s="19" t="s">
        <v>14</v>
      </c>
      <c r="E30" s="23">
        <v>1359.07180247519</v>
      </c>
      <c r="H30" s="23">
        <f t="shared" si="0"/>
        <v>1359.07180247519</v>
      </c>
      <c r="J30" s="23">
        <f t="shared" si="1"/>
        <v>1359.07180247519</v>
      </c>
    </row>
  </sheetData>
  <dataConsolidate/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1A86EA2495854796F0D23C3EC2220B" ma:contentTypeVersion="15" ma:contentTypeDescription="Loo uus dokument" ma:contentTypeScope="" ma:versionID="88f980c058c503ba9ff3500404adbf1e">
  <xsd:schema xmlns:xsd="http://www.w3.org/2001/XMLSchema" xmlns:xs="http://www.w3.org/2001/XMLSchema" xmlns:p="http://schemas.microsoft.com/office/2006/metadata/properties" xmlns:ns2="548510c3-10e4-40d2-9e57-4ea0b9082f62" xmlns:ns3="194cedfd-18b6-416b-a27a-1daa6530c4f3" targetNamespace="http://schemas.microsoft.com/office/2006/metadata/properties" ma:root="true" ma:fieldsID="4032d46a31a3ff8174a0511ca22155f0" ns2:_="" ns3:_="">
    <xsd:import namespace="548510c3-10e4-40d2-9e57-4ea0b9082f62"/>
    <xsd:import namespace="194cedfd-18b6-416b-a27a-1daa6530c4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Teemad" minOccurs="0"/>
                <xsd:element ref="ns2:eelarv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8510c3-10e4-40d2-9e57-4ea0b9082f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eemad" ma:index="20" nillable="true" ma:displayName="Teemad" ma:description="1. Majandusprognoos&#10;2. Üldine RES/RE protsessi ülevaade" ma:format="Dropdown" ma:internalName="Teemad">
      <xsd:simpleType>
        <xsd:restriction base="dms:Note">
          <xsd:maxLength value="255"/>
        </xsd:restriction>
      </xsd:simpleType>
    </xsd:element>
    <xsd:element name="eelarve" ma:index="21" nillable="true" ma:displayName="eelarve" ma:description="kinnisvara" ma:format="Thumbnail" ma:internalName="eelarv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cedfd-18b6-416b-a27a-1daa6530c4f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5661c9-bf40-49d6-b8cc-e74f9c34b825}" ma:internalName="TaxCatchAll" ma:showField="CatchAllData" ma:web="194cedfd-18b6-416b-a27a-1daa6530c4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4cedfd-18b6-416b-a27a-1daa6530c4f3" xsi:nil="true"/>
    <lcf76f155ced4ddcb4097134ff3c332f xmlns="548510c3-10e4-40d2-9e57-4ea0b9082f62">
      <Terms xmlns="http://schemas.microsoft.com/office/infopath/2007/PartnerControls"/>
    </lcf76f155ced4ddcb4097134ff3c332f>
    <Teemad xmlns="548510c3-10e4-40d2-9e57-4ea0b9082f62" xsi:nil="true"/>
    <eelarve xmlns="548510c3-10e4-40d2-9e57-4ea0b9082f62" xsi:nil="true"/>
  </documentManagement>
</p:properties>
</file>

<file path=customXml/itemProps1.xml><?xml version="1.0" encoding="utf-8"?>
<ds:datastoreItem xmlns:ds="http://schemas.openxmlformats.org/officeDocument/2006/customXml" ds:itemID="{8D6B3132-338E-47D5-8B6F-0ADB7D7F76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8510c3-10e4-40d2-9e57-4ea0b9082f62"/>
    <ds:schemaRef ds:uri="194cedfd-18b6-416b-a27a-1daa6530c4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C88C23-E4B3-412A-BA54-6025FFA926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82B92F-4A22-4F7A-AD34-0FE64229B564}">
  <ds:schemaRefs>
    <ds:schemaRef ds:uri="194cedfd-18b6-416b-a27a-1daa6530c4f3"/>
    <ds:schemaRef ds:uri="http://purl.org/dc/dcmitype/"/>
    <ds:schemaRef ds:uri="548510c3-10e4-40d2-9e57-4ea0b9082f62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 9. Konkurentsiamet</vt:lpstr>
    </vt:vector>
  </TitlesOfParts>
  <Manager/>
  <Company>Registrite ja Infosüsteemide Keskus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 Urmann</dc:creator>
  <cp:keywords/>
  <dc:description/>
  <cp:lastModifiedBy>Kristi Urmann - JUSTDIGI</cp:lastModifiedBy>
  <cp:revision/>
  <dcterms:created xsi:type="dcterms:W3CDTF">2021-12-15T11:33:02Z</dcterms:created>
  <dcterms:modified xsi:type="dcterms:W3CDTF">2026-09-30T06:42:59Z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0x010100FF1A86EA2495854796F0D23C3EC2220B</vt:lpwstr>
  </property>
  <property fmtid="{D5CDD505-2E9C-101B-9397-08002B2CF9AE}" pid="3" name="Order">
    <vt:r8>1545200</vt:r8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2024-12-23T05:43:09Z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8fe098d2-428d-4bd4-9803-7195fe96f0e2</vt:lpwstr>
  </property>
  <property fmtid="{D5CDD505-2E9C-101B-9397-08002B2CF9AE}" pid="9" name="MSIP_Label_defa4170-0d19-0005-0004-bc88714345d2_ActionId">
    <vt:lpwstr>37c3cb76-f53e-4dcd-99cd-e0bb7d07757b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ediaServiceImageTags">
    <vt:lpwstr/>
  </property>
</Properties>
</file>